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eysam hemmati\Desktop\"/>
    </mc:Choice>
  </mc:AlternateContent>
  <xr:revisionPtr revIDLastSave="0" documentId="13_ncr:1_{4973645F-78D2-4FE6-BF73-1EE97B92B4E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ثبت هزینه‌ها" sheetId="3" r:id="rId1"/>
    <sheet name="خلاصه" sheetId="4" r:id="rId2"/>
    <sheet name="پس انداز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bJFVvfzD22c9M7FEdadvieuJwEXH9cgTghf7SK+4SDw="/>
    </ext>
  </extLst>
</workbook>
</file>

<file path=xl/calcChain.xml><?xml version="1.0" encoding="utf-8"?>
<calcChain xmlns="http://schemas.openxmlformats.org/spreadsheetml/2006/main">
  <c r="B7" i="4" l="1"/>
  <c r="C5" i="4"/>
  <c r="E5" i="4" s="1"/>
  <c r="C4" i="4"/>
  <c r="E4" i="4" s="1"/>
  <c r="C3" i="4"/>
  <c r="E3" i="4" s="1"/>
  <c r="C2" i="4"/>
  <c r="E2" i="4" s="1"/>
  <c r="G3" i="3"/>
  <c r="D5" i="4" l="1"/>
  <c r="C7" i="4"/>
  <c r="D3" i="4"/>
  <c r="D2" i="4"/>
  <c r="D4" i="4"/>
  <c r="D7" i="4" l="1"/>
</calcChain>
</file>

<file path=xl/sharedStrings.xml><?xml version="1.0" encoding="utf-8"?>
<sst xmlns="http://schemas.openxmlformats.org/spreadsheetml/2006/main" count="28" uniqueCount="24">
  <si>
    <t>بودجه</t>
  </si>
  <si>
    <t>بانک اقتصاد نوین - سفر و پوشاک</t>
  </si>
  <si>
    <t>بلو بانک-سلامتی</t>
  </si>
  <si>
    <t>بانک سامان- ته جیبت بمونه</t>
  </si>
  <si>
    <t>نام کارت</t>
  </si>
  <si>
    <t xml:space="preserve"> بانک ملی - خرج روزانه</t>
  </si>
  <si>
    <t>تاریخ</t>
  </si>
  <si>
    <t>کارت</t>
  </si>
  <si>
    <t>دسته‌بندی</t>
  </si>
  <si>
    <t>توضیحات</t>
  </si>
  <si>
    <t xml:space="preserve"> ضروری</t>
  </si>
  <si>
    <t>مجموع هزینه</t>
  </si>
  <si>
    <t>هزینه</t>
  </si>
  <si>
    <t>باقی‌مانده</t>
  </si>
  <si>
    <t>درصد مصرف</t>
  </si>
  <si>
    <t>مبلغ پس انداز ماهانه در طلا</t>
  </si>
  <si>
    <t>1405/02/08</t>
  </si>
  <si>
    <t>1405/02/10</t>
  </si>
  <si>
    <t>باشگاه</t>
  </si>
  <si>
    <t>مبلغ T</t>
  </si>
  <si>
    <t>سوپری</t>
  </si>
  <si>
    <t>شلوار</t>
  </si>
  <si>
    <t>1405/02/02</t>
  </si>
  <si>
    <t>1405/02/05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</si>
</sst>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rgb="FF000000"/>
      <name val="Arial"/>
      <scheme val="minor"/>
    </font>
    <font>
      <sz val="11"/>
      <color theme="1"/>
      <name val="Vazirmatn"/>
    </font>
    <font>
      <sz val="11"/>
      <color theme="1"/>
      <name val="Arial"/>
    </font>
    <font>
      <sz val="11"/>
      <color theme="1"/>
      <name val="Arial"/>
      <family val="2"/>
    </font>
    <font>
      <sz val="11"/>
      <color rgb="FF00000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  <fill>
      <patternFill patternType="solid">
        <fgColor rgb="FFEAD1DC"/>
        <bgColor rgb="FFEAD1DC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3" borderId="0" xfId="0" applyFont="1" applyFill="1" applyAlignment="1">
      <alignment horizontal="center"/>
    </xf>
    <xf numFmtId="3" fontId="1" fillId="0" borderId="0" xfId="0" applyNumberFormat="1" applyFont="1"/>
    <xf numFmtId="0" fontId="1" fillId="5" borderId="0" xfId="0" applyFont="1" applyFill="1"/>
    <xf numFmtId="3" fontId="1" fillId="5" borderId="0" xfId="0" applyNumberFormat="1" applyFont="1" applyFill="1"/>
    <xf numFmtId="0" fontId="1" fillId="6" borderId="0" xfId="0" applyFont="1" applyFill="1"/>
    <xf numFmtId="0" fontId="2" fillId="0" borderId="0" xfId="0" applyFont="1"/>
    <xf numFmtId="3" fontId="2" fillId="0" borderId="0" xfId="0" applyNumberFormat="1" applyFont="1"/>
    <xf numFmtId="0" fontId="2" fillId="3" borderId="0" xfId="0" applyFont="1" applyFill="1"/>
    <xf numFmtId="3" fontId="2" fillId="4" borderId="0" xfId="0" applyNumberFormat="1" applyFont="1" applyFill="1"/>
    <xf numFmtId="0" fontId="1" fillId="6" borderId="0" xfId="0" applyFont="1" applyFill="1" applyAlignment="1">
      <alignment horizontal="center"/>
    </xf>
    <xf numFmtId="0" fontId="1" fillId="0" borderId="0" xfId="0" applyFont="1" applyAlignment="1">
      <alignment horizontal="right"/>
    </xf>
    <xf numFmtId="0" fontId="1" fillId="7" borderId="0" xfId="0" applyFont="1" applyFill="1"/>
    <xf numFmtId="0" fontId="4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2"/>
  <sheetViews>
    <sheetView workbookViewId="0">
      <pane ySplit="1" topLeftCell="A2" activePane="bottomLeft" state="frozen"/>
      <selection pane="bottomLeft" activeCell="D17" sqref="D17"/>
    </sheetView>
  </sheetViews>
  <sheetFormatPr defaultColWidth="12.59765625" defaultRowHeight="15" customHeight="1"/>
  <cols>
    <col min="1" max="1" width="16.19921875" customWidth="1"/>
    <col min="2" max="2" width="29.69921875" customWidth="1"/>
    <col min="3" max="3" width="8.69921875" hidden="1" customWidth="1"/>
    <col min="4" max="4" width="20.3984375" customWidth="1"/>
    <col min="5" max="5" width="12.19921875" customWidth="1"/>
    <col min="6" max="6" width="8.69921875" customWidth="1"/>
    <col min="7" max="26" width="14.3984375" customWidth="1"/>
  </cols>
  <sheetData>
    <row r="1" spans="1:26" ht="13.8">
      <c r="A1" s="3" t="s">
        <v>6</v>
      </c>
      <c r="B1" s="3" t="s">
        <v>7</v>
      </c>
      <c r="C1" s="3" t="s">
        <v>8</v>
      </c>
      <c r="D1" s="3" t="s">
        <v>9</v>
      </c>
      <c r="E1" s="3" t="s">
        <v>19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8">
      <c r="A2" s="15" t="s">
        <v>22</v>
      </c>
      <c r="B2" s="16" t="s">
        <v>5</v>
      </c>
      <c r="C2" s="2" t="s">
        <v>10</v>
      </c>
      <c r="D2" s="15" t="s">
        <v>20</v>
      </c>
      <c r="E2" s="4">
        <v>100000</v>
      </c>
      <c r="F2" s="2"/>
      <c r="G2" s="5" t="s">
        <v>11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8">
      <c r="A3" s="15" t="s">
        <v>23</v>
      </c>
      <c r="B3" s="2" t="s">
        <v>2</v>
      </c>
      <c r="C3" s="2"/>
      <c r="D3" s="14" t="s">
        <v>18</v>
      </c>
      <c r="E3" s="4">
        <v>2500000</v>
      </c>
      <c r="F3" s="2"/>
      <c r="G3" s="6">
        <f>SUM(E2:E103)</f>
        <v>5600000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3.8">
      <c r="A4" s="15" t="s">
        <v>16</v>
      </c>
      <c r="B4" s="2" t="s">
        <v>1</v>
      </c>
      <c r="C4" s="2"/>
      <c r="D4" s="2" t="s">
        <v>21</v>
      </c>
      <c r="E4" s="4">
        <v>3000000</v>
      </c>
      <c r="F4" s="2"/>
      <c r="G4" s="7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8">
      <c r="A5" s="15" t="s">
        <v>17</v>
      </c>
      <c r="B5" s="2"/>
      <c r="C5" s="2"/>
      <c r="D5" s="2"/>
      <c r="E5" s="4"/>
      <c r="F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.8">
      <c r="A6" s="13"/>
      <c r="B6" s="2"/>
      <c r="C6" s="2"/>
      <c r="D6" s="2"/>
      <c r="E6" s="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3.8">
      <c r="A7" s="13"/>
      <c r="B7" s="2"/>
      <c r="C7" s="2"/>
      <c r="D7" s="2"/>
      <c r="E7" s="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.8">
      <c r="A8" s="13"/>
      <c r="B8" s="2"/>
      <c r="C8" s="2"/>
      <c r="D8" s="2"/>
      <c r="E8" s="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3.8">
      <c r="A9" s="13"/>
      <c r="B9" s="2"/>
      <c r="C9" s="2"/>
      <c r="D9" s="2"/>
      <c r="E9" s="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3.8">
      <c r="A10" s="13"/>
      <c r="B10" s="2"/>
      <c r="C10" s="2"/>
      <c r="D10" s="2"/>
      <c r="E10" s="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.8">
      <c r="A11" s="13"/>
      <c r="B11" s="2"/>
      <c r="C11" s="2"/>
      <c r="D11" s="2"/>
      <c r="E11" s="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.8">
      <c r="A12" s="13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3.8">
      <c r="A13" s="1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3.8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3.8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3.8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3.8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3.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3.8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3.8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3.8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3.8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dataValidations count="1">
    <dataValidation type="list" allowBlank="1" showErrorMessage="1" sqref="B2:B11" xr:uid="{00000000-0002-0000-0200-000000000000}">
      <formula1>"بانک ملی - خرج روزانه,بلو بانک-سلامتی,بانک اقتصاد نوین - سفر و پوشاک,بانک سامان- ته جیبت بمونه"</formula1>
    </dataValidation>
  </dataValidations>
  <pageMargins left="0.75" right="0.75" top="1" bottom="1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98"/>
  <sheetViews>
    <sheetView tabSelected="1" workbookViewId="0">
      <selection activeCell="C18" sqref="C18"/>
    </sheetView>
  </sheetViews>
  <sheetFormatPr defaultColWidth="12.59765625" defaultRowHeight="15" customHeight="1"/>
  <cols>
    <col min="1" max="1" width="29.3984375" customWidth="1"/>
    <col min="2" max="2" width="13.8984375" customWidth="1"/>
    <col min="3" max="3" width="13" customWidth="1"/>
    <col min="4" max="4" width="14.3984375" customWidth="1"/>
    <col min="5" max="5" width="13.19921875" customWidth="1"/>
    <col min="6" max="6" width="8.69921875" customWidth="1"/>
    <col min="7" max="26" width="14.3984375" customWidth="1"/>
  </cols>
  <sheetData>
    <row r="1" spans="1:5" ht="13.8">
      <c r="A1" s="3" t="s">
        <v>4</v>
      </c>
      <c r="B1" s="3" t="s">
        <v>0</v>
      </c>
      <c r="C1" s="3" t="s">
        <v>12</v>
      </c>
      <c r="D1" s="3" t="s">
        <v>13</v>
      </c>
      <c r="E1" s="3" t="s">
        <v>14</v>
      </c>
    </row>
    <row r="2" spans="1:5" ht="13.8">
      <c r="A2" s="8" t="s">
        <v>5</v>
      </c>
      <c r="B2" s="9">
        <v>25000000</v>
      </c>
      <c r="C2" s="9">
        <f>SUMIF('ثبت هزینه‌ها'!B:B,A2,'ثبت هزینه‌ها'!E:E)</f>
        <v>100000</v>
      </c>
      <c r="D2" s="9">
        <f t="shared" ref="D2:D5" si="0">B2-C2</f>
        <v>24900000</v>
      </c>
      <c r="E2" s="8">
        <f t="shared" ref="E2:E5" si="1">IF(B2=0,0,C2/B2)</f>
        <v>4.0000000000000001E-3</v>
      </c>
    </row>
    <row r="3" spans="1:5" ht="13.8">
      <c r="A3" s="8" t="s">
        <v>2</v>
      </c>
      <c r="B3" s="9">
        <v>5000000</v>
      </c>
      <c r="C3" s="9">
        <f>SUMIF('ثبت هزینه‌ها'!B:B,A3,'ثبت هزینه‌ها'!E:E)</f>
        <v>2500000</v>
      </c>
      <c r="D3" s="9">
        <f t="shared" si="0"/>
        <v>2500000</v>
      </c>
      <c r="E3" s="8">
        <f t="shared" si="1"/>
        <v>0.5</v>
      </c>
    </row>
    <row r="4" spans="1:5" ht="13.8">
      <c r="A4" s="8" t="s">
        <v>3</v>
      </c>
      <c r="B4" s="9">
        <v>5000000</v>
      </c>
      <c r="C4" s="9">
        <f>SUMIF('ثبت هزینه‌ها'!B:B,A4,'ثبت هزینه‌ها'!E:E)</f>
        <v>0</v>
      </c>
      <c r="D4" s="9">
        <f t="shared" si="0"/>
        <v>5000000</v>
      </c>
      <c r="E4" s="8">
        <f t="shared" si="1"/>
        <v>0</v>
      </c>
    </row>
    <row r="5" spans="1:5" ht="13.8">
      <c r="A5" s="8" t="s">
        <v>1</v>
      </c>
      <c r="B5" s="9">
        <v>5000000</v>
      </c>
      <c r="C5" s="9">
        <f>SUMIF('ثبت هزینه‌ها'!B:B,A5,'ثبت هزینه‌ها'!E:E)</f>
        <v>3000000</v>
      </c>
      <c r="D5" s="9">
        <f t="shared" si="0"/>
        <v>2000000</v>
      </c>
      <c r="E5" s="8">
        <f t="shared" si="1"/>
        <v>0.6</v>
      </c>
    </row>
    <row r="6" spans="1:5" ht="13.8">
      <c r="A6" s="10"/>
      <c r="B6" s="10"/>
      <c r="C6" s="10"/>
      <c r="D6" s="10"/>
      <c r="E6" s="10"/>
    </row>
    <row r="7" spans="1:5" ht="13.8">
      <c r="B7" s="9">
        <f t="shared" ref="B7:D7" si="2">SUM(B2:B5)</f>
        <v>40000000</v>
      </c>
      <c r="C7" s="11">
        <f t="shared" si="2"/>
        <v>5600000</v>
      </c>
      <c r="D7" s="9">
        <f t="shared" si="2"/>
        <v>34400000</v>
      </c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dataValidations count="1">
    <dataValidation type="list" allowBlank="1" showErrorMessage="1" sqref="A2:A5" xr:uid="{00000000-0002-0000-0300-000000000000}">
      <formula1>"بانک ملی - خرج روزانه,بلو بانک-سلامتی,بانک اقتصاد نوین - سفر و پوشاک,بانک سامان- ته جیبت بمونه"</formula1>
    </dataValidation>
  </dataValidations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C1"/>
  <sheetViews>
    <sheetView workbookViewId="0">
      <selection activeCell="B3" sqref="B3"/>
    </sheetView>
  </sheetViews>
  <sheetFormatPr defaultColWidth="12.59765625" defaultRowHeight="15" customHeight="1"/>
  <cols>
    <col min="1" max="1" width="29.3984375" customWidth="1"/>
  </cols>
  <sheetData>
    <row r="1" spans="1:3">
      <c r="A1" s="1" t="s">
        <v>15</v>
      </c>
      <c r="B1" s="1" t="s">
        <v>6</v>
      </c>
      <c r="C1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ثبت هزینه‌ها</vt:lpstr>
      <vt:lpstr>خلاصه</vt:lpstr>
      <vt:lpstr>پس انداز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meysam hemmati</cp:lastModifiedBy>
  <dcterms:created xsi:type="dcterms:W3CDTF">2026-04-28T20:04:53Z</dcterms:created>
  <dcterms:modified xsi:type="dcterms:W3CDTF">2026-05-04T13:23:29Z</dcterms:modified>
</cp:coreProperties>
</file>